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7560" activeTab="1"/>
  </bookViews>
  <sheets>
    <sheet name="Full Class Info" sheetId="1" r:id="rId1"/>
    <sheet name="Analysis by Objecti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<sst xmlns="http://schemas.openxmlformats.org/spreadsheetml/2006/main" count="150" uniqueCount="55">
  <si>
    <t>Pre-Test     Obj. #1</t>
  </si>
  <si>
    <t>(Topic of Objective)</t>
  </si>
  <si>
    <t>(Number of points on Pre-Test that address this objective)</t>
  </si>
  <si>
    <t>Pre-Test     Obj. #2</t>
  </si>
  <si>
    <t>Pre-Test     Obj. #3</t>
  </si>
  <si>
    <t>Pre-Test     Obj. #5</t>
  </si>
  <si>
    <t>Pre-Test     Obj. #4</t>
  </si>
  <si>
    <t>Name</t>
  </si>
  <si>
    <t>Ethnicity</t>
  </si>
  <si>
    <t>Pre-Assessment</t>
  </si>
  <si>
    <t>Post-Assessment</t>
  </si>
  <si>
    <t>Increase/Decrease</t>
  </si>
  <si>
    <t>Change in Points</t>
  </si>
  <si>
    <t>%Increase/Decrease</t>
  </si>
  <si>
    <t>A</t>
  </si>
  <si>
    <t>O</t>
  </si>
  <si>
    <t>W</t>
  </si>
  <si>
    <t>AA</t>
  </si>
  <si>
    <t>H</t>
  </si>
  <si>
    <t>N</t>
  </si>
  <si>
    <t>.</t>
  </si>
  <si>
    <t>Post-Test Obj. #1</t>
  </si>
  <si>
    <t>Post-Test Obj. #2</t>
  </si>
  <si>
    <t>Post-Test Obj. #3</t>
  </si>
  <si>
    <t>Post-Test Obj. #4</t>
  </si>
  <si>
    <t>Post-Test Obj. #5</t>
  </si>
  <si>
    <r>
      <t>Pre-Assessment Score as a  %</t>
    </r>
    <r>
      <rPr>
        <b/>
        <sz val="10"/>
        <rFont val="Arial"/>
        <family val="2"/>
      </rPr>
      <t xml:space="preserve">      </t>
    </r>
    <r>
      <rPr>
        <b/>
        <sz val="8"/>
        <rFont val="Arial"/>
        <family val="2"/>
      </rPr>
      <t xml:space="preserve"> (Criterion is  85%)</t>
    </r>
    <r>
      <rPr>
        <b/>
        <sz val="10"/>
        <rFont val="Arial"/>
        <family val="2"/>
      </rPr>
      <t xml:space="preserve">   </t>
    </r>
  </si>
  <si>
    <r>
      <t xml:space="preserve">Post-Assessment Score as a % </t>
    </r>
    <r>
      <rPr>
        <b/>
        <sz val="10"/>
        <rFont val="Arial"/>
        <family val="2"/>
      </rPr>
      <t xml:space="preserve">      </t>
    </r>
    <r>
      <rPr>
        <b/>
        <sz val="8"/>
        <rFont val="Arial"/>
        <family val="2"/>
      </rPr>
      <t xml:space="preserve">(Criterion is  85%) </t>
    </r>
    <r>
      <rPr>
        <b/>
        <sz val="10"/>
        <rFont val="Arial"/>
        <family val="2"/>
      </rPr>
      <t xml:space="preserve">      </t>
    </r>
  </si>
  <si>
    <t>(Number of points on Post-Test that address this objective)</t>
  </si>
  <si>
    <t xml:space="preserve">(Criterion is  85%) </t>
  </si>
  <si>
    <t>Post-Test Score as a %</t>
  </si>
  <si>
    <t>(Criterion is  85%)</t>
  </si>
  <si>
    <t>Pre-Test Score as a %</t>
  </si>
  <si>
    <t>Number of students above 80%</t>
  </si>
  <si>
    <t>Number of students below 80%</t>
  </si>
  <si>
    <t>PRETEST</t>
  </si>
  <si>
    <t>POSTTEST</t>
  </si>
  <si>
    <t>Student</t>
  </si>
  <si>
    <t>Goal/Objective 1</t>
  </si>
  <si>
    <t>Goal/Objective 2</t>
  </si>
  <si>
    <t>Goal/Objective 3</t>
  </si>
  <si>
    <t>Item #</t>
  </si>
  <si>
    <t>Pre</t>
  </si>
  <si>
    <t>Post</t>
  </si>
  <si>
    <t>B</t>
  </si>
  <si>
    <t>C</t>
  </si>
  <si>
    <t>Total</t>
  </si>
  <si>
    <t>D</t>
  </si>
  <si>
    <t>E</t>
  </si>
  <si>
    <t>F</t>
  </si>
  <si>
    <t>G</t>
  </si>
  <si>
    <t>I</t>
  </si>
  <si>
    <t>J</t>
  </si>
  <si>
    <r>
      <t>Pre-Test Score as a %</t>
    </r>
    <r>
      <rPr>
        <b/>
        <sz val="10"/>
        <rFont val="Calibri"/>
        <family val="2"/>
      </rPr>
      <t xml:space="preserve">      </t>
    </r>
  </si>
  <si>
    <r>
      <t xml:space="preserve">Students  </t>
    </r>
    <r>
      <rPr>
        <b/>
        <u val="single"/>
        <sz val="8"/>
        <rFont val="Calibri"/>
        <family val="2"/>
      </rPr>
      <t xml:space="preserve"> (No real names, please!)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</si>
</sst>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b/>
      <u val="single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u val="single"/>
      <sz val="9"/>
      <name val="Calibri"/>
      <family val="2"/>
    </font>
    <font>
      <b/>
      <sz val="2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7" fillId="34" borderId="15" xfId="0" applyFont="1" applyFill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8" fillId="34" borderId="18" xfId="0" applyFont="1" applyFill="1" applyBorder="1" applyAlignment="1">
      <alignment wrapText="1"/>
    </xf>
    <xf numFmtId="0" fontId="28" fillId="0" borderId="18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28" fillId="34" borderId="18" xfId="0" applyFont="1" applyFill="1" applyBorder="1" applyAlignment="1">
      <alignment horizontal="center" wrapText="1"/>
    </xf>
    <xf numFmtId="0" fontId="26" fillId="0" borderId="18" xfId="0" applyFont="1" applyBorder="1" applyAlignment="1">
      <alignment wrapText="1"/>
    </xf>
    <xf numFmtId="0" fontId="29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 wrapText="1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34" borderId="18" xfId="0" applyFont="1" applyFill="1" applyBorder="1" applyAlignment="1">
      <alignment/>
    </xf>
    <xf numFmtId="0" fontId="31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19050</xdr:rowOff>
    </xdr:from>
    <xdr:to>
      <xdr:col>5</xdr:col>
      <xdr:colOff>76200</xdr:colOff>
      <xdr:row>32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4657725"/>
          <a:ext cx="29908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Asian/Pacific Islander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 = African American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H= Hispanic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N=Native American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O= Other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W= White</a:t>
          </a:r>
        </a:p>
      </xdr:txBody>
    </xdr:sp>
    <xdr:clientData/>
  </xdr:twoCellAnchor>
  <xdr:oneCellAnchor>
    <xdr:from>
      <xdr:col>6</xdr:col>
      <xdr:colOff>333375</xdr:colOff>
      <xdr:row>23</xdr:row>
      <xdr:rowOff>133350</xdr:rowOff>
    </xdr:from>
    <xdr:ext cx="2581275" cy="1428750"/>
    <xdr:sp>
      <xdr:nvSpPr>
        <xdr:cNvPr id="2" name="Text Box 2"/>
        <xdr:cNvSpPr txBox="1">
          <a:spLocks noChangeArrowheads="1"/>
        </xdr:cNvSpPr>
      </xdr:nvSpPr>
      <xdr:spPr>
        <a:xfrm>
          <a:off x="4581525" y="4610100"/>
          <a:ext cx="25812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Pre-School/Kindergarten, instead of using a percentage as an indicator of the level of mastery, a better indicator may be: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+ = 85%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-  = 70 - 85%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0 = Below 70%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8.7109375" style="0" customWidth="1"/>
    <col min="3" max="3" width="11.140625" style="0" customWidth="1"/>
    <col min="4" max="4" width="12.28125" style="0" customWidth="1"/>
    <col min="5" max="5" width="11.28125" style="0" customWidth="1"/>
    <col min="6" max="6" width="11.140625" style="0" customWidth="1"/>
    <col min="9" max="9" width="9.8515625" style="0" customWidth="1"/>
  </cols>
  <sheetData>
    <row r="1" spans="1:10" ht="72" thickBot="1">
      <c r="A1" s="1" t="s">
        <v>7</v>
      </c>
      <c r="B1" s="1" t="s">
        <v>8</v>
      </c>
      <c r="C1" s="2" t="s">
        <v>9</v>
      </c>
      <c r="D1" s="10" t="s">
        <v>26</v>
      </c>
      <c r="E1" s="3" t="s">
        <v>10</v>
      </c>
      <c r="F1" s="10" t="s">
        <v>27</v>
      </c>
      <c r="G1" s="2" t="s">
        <v>11</v>
      </c>
      <c r="H1" s="2" t="s">
        <v>12</v>
      </c>
      <c r="I1" s="2" t="s">
        <v>13</v>
      </c>
      <c r="J1" s="1"/>
    </row>
    <row r="2" spans="1:9" ht="12.75">
      <c r="A2" s="4">
        <v>1</v>
      </c>
      <c r="B2" s="4" t="s">
        <v>14</v>
      </c>
      <c r="C2" s="4">
        <v>43</v>
      </c>
      <c r="D2" s="8">
        <f>C2/100</f>
        <v>0.43</v>
      </c>
      <c r="E2" s="4">
        <v>99</v>
      </c>
      <c r="F2" s="8">
        <f>E2/100</f>
        <v>0.99</v>
      </c>
      <c r="G2" s="4" t="str">
        <f>IF(E2&gt;C2,"I","D")</f>
        <v>I</v>
      </c>
      <c r="H2" s="4">
        <f>E2-C2</f>
        <v>56</v>
      </c>
      <c r="I2" s="5">
        <f>H2/C2</f>
        <v>1.302325581395349</v>
      </c>
    </row>
    <row r="3" spans="1:9" ht="12.75">
      <c r="A3" s="4">
        <v>2</v>
      </c>
      <c r="B3" s="4" t="s">
        <v>16</v>
      </c>
      <c r="C3" s="4">
        <v>96</v>
      </c>
      <c r="D3" s="8">
        <f aca="true" t="shared" si="0" ref="D3:D23">C3/100</f>
        <v>0.96</v>
      </c>
      <c r="E3" s="4">
        <v>90</v>
      </c>
      <c r="F3" s="8">
        <f aca="true" t="shared" si="1" ref="F3:F23">E3/100</f>
        <v>0.9</v>
      </c>
      <c r="G3" s="4" t="str">
        <f aca="true" t="shared" si="2" ref="G3:G23">IF(E3&gt;C3,"I","D")</f>
        <v>D</v>
      </c>
      <c r="H3" s="4">
        <f>E3-C3</f>
        <v>-6</v>
      </c>
      <c r="I3" s="5">
        <f>H3/C3</f>
        <v>-0.0625</v>
      </c>
    </row>
    <row r="4" spans="1:9" ht="12.75">
      <c r="A4" s="4">
        <v>3</v>
      </c>
      <c r="B4" s="4" t="s">
        <v>16</v>
      </c>
      <c r="C4" s="4">
        <v>69</v>
      </c>
      <c r="D4" s="8">
        <f t="shared" si="0"/>
        <v>0.69</v>
      </c>
      <c r="E4" s="4">
        <v>87</v>
      </c>
      <c r="F4" s="8">
        <f t="shared" si="1"/>
        <v>0.87</v>
      </c>
      <c r="G4" s="4" t="str">
        <f t="shared" si="2"/>
        <v>I</v>
      </c>
      <c r="H4" s="4">
        <f aca="true" t="shared" si="3" ref="H4:H23">E4-C4</f>
        <v>18</v>
      </c>
      <c r="I4" s="5">
        <f aca="true" t="shared" si="4" ref="I4:I23">H4/C4</f>
        <v>0.2608695652173913</v>
      </c>
    </row>
    <row r="5" spans="1:11" ht="12.75">
      <c r="A5" s="4">
        <v>4</v>
      </c>
      <c r="B5" s="4" t="s">
        <v>15</v>
      </c>
      <c r="C5" s="4">
        <v>9</v>
      </c>
      <c r="D5" s="8">
        <f t="shared" si="0"/>
        <v>0.09</v>
      </c>
      <c r="E5" s="4">
        <v>65</v>
      </c>
      <c r="F5" s="8">
        <f t="shared" si="1"/>
        <v>0.65</v>
      </c>
      <c r="G5" s="4" t="str">
        <f t="shared" si="2"/>
        <v>I</v>
      </c>
      <c r="H5" s="4">
        <f t="shared" si="3"/>
        <v>56</v>
      </c>
      <c r="I5" s="5">
        <f t="shared" si="4"/>
        <v>6.222222222222222</v>
      </c>
      <c r="K5" t="s">
        <v>35</v>
      </c>
    </row>
    <row r="6" spans="1:11" ht="12.75">
      <c r="A6" s="4">
        <v>5</v>
      </c>
      <c r="B6" s="4" t="s">
        <v>18</v>
      </c>
      <c r="C6" s="4">
        <v>56</v>
      </c>
      <c r="D6" s="8">
        <f t="shared" si="0"/>
        <v>0.56</v>
      </c>
      <c r="E6" s="4">
        <v>66</v>
      </c>
      <c r="F6" s="8">
        <f t="shared" si="1"/>
        <v>0.66</v>
      </c>
      <c r="G6" s="4" t="str">
        <f t="shared" si="2"/>
        <v>I</v>
      </c>
      <c r="H6" s="4">
        <f t="shared" si="3"/>
        <v>10</v>
      </c>
      <c r="I6" s="5">
        <f t="shared" si="4"/>
        <v>0.17857142857142858</v>
      </c>
      <c r="K6" t="s">
        <v>33</v>
      </c>
    </row>
    <row r="7" spans="1:11" ht="12.75">
      <c r="A7" s="4">
        <v>6</v>
      </c>
      <c r="B7" s="4" t="s">
        <v>16</v>
      </c>
      <c r="C7" s="4">
        <v>32</v>
      </c>
      <c r="D7" s="8">
        <f t="shared" si="0"/>
        <v>0.32</v>
      </c>
      <c r="E7" s="4">
        <v>73</v>
      </c>
      <c r="F7" s="8">
        <f t="shared" si="1"/>
        <v>0.73</v>
      </c>
      <c r="G7" s="4" t="str">
        <f t="shared" si="2"/>
        <v>I</v>
      </c>
      <c r="H7" s="4">
        <f t="shared" si="3"/>
        <v>41</v>
      </c>
      <c r="I7" s="5">
        <f t="shared" si="4"/>
        <v>1.28125</v>
      </c>
      <c r="K7">
        <f>COUNTIF(C2:C22,"&gt;=80")</f>
        <v>9</v>
      </c>
    </row>
    <row r="8" spans="1:9" ht="12.75">
      <c r="A8" s="4">
        <v>7</v>
      </c>
      <c r="B8" s="4" t="s">
        <v>14</v>
      </c>
      <c r="C8" s="4">
        <v>87</v>
      </c>
      <c r="D8" s="8">
        <f t="shared" si="0"/>
        <v>0.87</v>
      </c>
      <c r="E8" s="4">
        <v>99</v>
      </c>
      <c r="F8" s="8">
        <f t="shared" si="1"/>
        <v>0.99</v>
      </c>
      <c r="G8" s="4" t="str">
        <f t="shared" si="2"/>
        <v>I</v>
      </c>
      <c r="H8" s="4">
        <f t="shared" si="3"/>
        <v>12</v>
      </c>
      <c r="I8" s="5">
        <f t="shared" si="4"/>
        <v>0.13793103448275862</v>
      </c>
    </row>
    <row r="9" spans="1:11" ht="12.75">
      <c r="A9" s="4">
        <v>8</v>
      </c>
      <c r="B9" s="4" t="s">
        <v>16</v>
      </c>
      <c r="C9" s="4">
        <v>88</v>
      </c>
      <c r="D9" s="8">
        <f t="shared" si="0"/>
        <v>0.88</v>
      </c>
      <c r="E9" s="4">
        <v>90</v>
      </c>
      <c r="F9" s="8">
        <f t="shared" si="1"/>
        <v>0.9</v>
      </c>
      <c r="G9" s="4" t="str">
        <f t="shared" si="2"/>
        <v>I</v>
      </c>
      <c r="H9" s="4">
        <f t="shared" si="3"/>
        <v>2</v>
      </c>
      <c r="I9" s="5">
        <f t="shared" si="4"/>
        <v>0.022727272727272728</v>
      </c>
      <c r="K9" t="s">
        <v>34</v>
      </c>
    </row>
    <row r="10" spans="1:11" ht="12.75">
      <c r="A10" s="4">
        <v>9</v>
      </c>
      <c r="B10" s="4" t="s">
        <v>16</v>
      </c>
      <c r="C10" s="4">
        <v>75</v>
      </c>
      <c r="D10" s="8">
        <f t="shared" si="0"/>
        <v>0.75</v>
      </c>
      <c r="E10" s="4">
        <v>80</v>
      </c>
      <c r="F10" s="8">
        <f t="shared" si="1"/>
        <v>0.8</v>
      </c>
      <c r="G10" s="4" t="str">
        <f t="shared" si="2"/>
        <v>I</v>
      </c>
      <c r="H10" s="4">
        <f t="shared" si="3"/>
        <v>5</v>
      </c>
      <c r="I10" s="5">
        <f t="shared" si="4"/>
        <v>0.06666666666666667</v>
      </c>
      <c r="K10">
        <f>COUNTIF(C2:C22,"&lt;80")</f>
        <v>12</v>
      </c>
    </row>
    <row r="11" spans="1:9" ht="12.75">
      <c r="A11" s="4">
        <v>10</v>
      </c>
      <c r="B11" s="4" t="s">
        <v>16</v>
      </c>
      <c r="C11" s="4">
        <v>100</v>
      </c>
      <c r="D11" s="8">
        <f t="shared" si="0"/>
        <v>1</v>
      </c>
      <c r="E11" s="4">
        <v>80</v>
      </c>
      <c r="F11" s="8">
        <f t="shared" si="1"/>
        <v>0.8</v>
      </c>
      <c r="G11" s="4" t="str">
        <f t="shared" si="2"/>
        <v>D</v>
      </c>
      <c r="H11" s="4">
        <f t="shared" si="3"/>
        <v>-20</v>
      </c>
      <c r="I11" s="5">
        <f t="shared" si="4"/>
        <v>-0.2</v>
      </c>
    </row>
    <row r="12" spans="1:11" ht="12.75">
      <c r="A12" s="4">
        <v>11</v>
      </c>
      <c r="B12" s="4" t="s">
        <v>16</v>
      </c>
      <c r="C12" s="4">
        <v>85</v>
      </c>
      <c r="D12" s="8">
        <f t="shared" si="0"/>
        <v>0.85</v>
      </c>
      <c r="E12" s="4">
        <v>99</v>
      </c>
      <c r="F12" s="8">
        <f t="shared" si="1"/>
        <v>0.99</v>
      </c>
      <c r="G12" s="4" t="str">
        <f t="shared" si="2"/>
        <v>I</v>
      </c>
      <c r="H12" s="4">
        <f t="shared" si="3"/>
        <v>14</v>
      </c>
      <c r="I12" s="5">
        <f t="shared" si="4"/>
        <v>0.16470588235294117</v>
      </c>
      <c r="K12" t="s">
        <v>36</v>
      </c>
    </row>
    <row r="13" spans="1:11" ht="12.75">
      <c r="A13" s="4">
        <v>12</v>
      </c>
      <c r="B13" s="4" t="s">
        <v>17</v>
      </c>
      <c r="C13" s="4">
        <v>88</v>
      </c>
      <c r="D13" s="8">
        <f t="shared" si="0"/>
        <v>0.88</v>
      </c>
      <c r="E13" s="4">
        <v>89</v>
      </c>
      <c r="F13" s="8">
        <f t="shared" si="1"/>
        <v>0.89</v>
      </c>
      <c r="G13" s="4" t="str">
        <f t="shared" si="2"/>
        <v>I</v>
      </c>
      <c r="H13" s="4">
        <f t="shared" si="3"/>
        <v>1</v>
      </c>
      <c r="I13" s="5">
        <f t="shared" si="4"/>
        <v>0.011363636363636364</v>
      </c>
      <c r="K13" t="s">
        <v>33</v>
      </c>
    </row>
    <row r="14" spans="1:11" ht="12.75">
      <c r="A14" s="4">
        <v>13</v>
      </c>
      <c r="B14" s="4" t="s">
        <v>18</v>
      </c>
      <c r="C14" s="4">
        <v>35</v>
      </c>
      <c r="D14" s="8">
        <f t="shared" si="0"/>
        <v>0.35</v>
      </c>
      <c r="E14" s="4">
        <v>90</v>
      </c>
      <c r="F14" s="8">
        <f t="shared" si="1"/>
        <v>0.9</v>
      </c>
      <c r="G14" s="4" t="str">
        <f t="shared" si="2"/>
        <v>I</v>
      </c>
      <c r="H14" s="4">
        <f t="shared" si="3"/>
        <v>55</v>
      </c>
      <c r="I14" s="5">
        <f t="shared" si="4"/>
        <v>1.5714285714285714</v>
      </c>
      <c r="K14">
        <f>COUNTIF(E2:E22,"&gt;=80")</f>
        <v>17</v>
      </c>
    </row>
    <row r="15" spans="1:9" ht="12.75">
      <c r="A15" s="4">
        <v>14</v>
      </c>
      <c r="B15" s="4" t="s">
        <v>17</v>
      </c>
      <c r="C15" s="4">
        <v>100</v>
      </c>
      <c r="D15" s="8">
        <f t="shared" si="0"/>
        <v>1</v>
      </c>
      <c r="E15" s="4">
        <v>88</v>
      </c>
      <c r="F15" s="8">
        <f t="shared" si="1"/>
        <v>0.88</v>
      </c>
      <c r="G15" s="4" t="str">
        <f t="shared" si="2"/>
        <v>D</v>
      </c>
      <c r="H15" s="4">
        <f t="shared" si="3"/>
        <v>-12</v>
      </c>
      <c r="I15" s="5">
        <f t="shared" si="4"/>
        <v>-0.12</v>
      </c>
    </row>
    <row r="16" spans="1:11" ht="12.75">
      <c r="A16" s="4">
        <v>15</v>
      </c>
      <c r="B16" s="4" t="s">
        <v>16</v>
      </c>
      <c r="C16" s="4">
        <v>75</v>
      </c>
      <c r="D16" s="8">
        <f t="shared" si="0"/>
        <v>0.75</v>
      </c>
      <c r="E16" s="4">
        <v>89</v>
      </c>
      <c r="F16" s="8">
        <f t="shared" si="1"/>
        <v>0.89</v>
      </c>
      <c r="G16" s="4" t="str">
        <f t="shared" si="2"/>
        <v>I</v>
      </c>
      <c r="H16" s="4">
        <f t="shared" si="3"/>
        <v>14</v>
      </c>
      <c r="I16" s="5">
        <f t="shared" si="4"/>
        <v>0.18666666666666668</v>
      </c>
      <c r="K16" t="s">
        <v>34</v>
      </c>
    </row>
    <row r="17" spans="1:11" ht="12.75">
      <c r="A17" s="4">
        <v>16</v>
      </c>
      <c r="B17" s="4" t="s">
        <v>19</v>
      </c>
      <c r="C17" s="4">
        <v>99</v>
      </c>
      <c r="D17" s="8">
        <f t="shared" si="0"/>
        <v>0.99</v>
      </c>
      <c r="E17" s="4">
        <v>90</v>
      </c>
      <c r="F17" s="8">
        <f t="shared" si="1"/>
        <v>0.9</v>
      </c>
      <c r="G17" s="4" t="str">
        <f t="shared" si="2"/>
        <v>D</v>
      </c>
      <c r="H17" s="4">
        <f t="shared" si="3"/>
        <v>-9</v>
      </c>
      <c r="I17" s="5">
        <f t="shared" si="4"/>
        <v>-0.09090909090909091</v>
      </c>
      <c r="K17">
        <f>COUNTIF(E2:E22,"&lt;80")</f>
        <v>4</v>
      </c>
    </row>
    <row r="18" spans="1:9" ht="12.75">
      <c r="A18" s="4">
        <v>17</v>
      </c>
      <c r="B18" s="4" t="s">
        <v>17</v>
      </c>
      <c r="C18" s="4">
        <v>77</v>
      </c>
      <c r="D18" s="8">
        <f t="shared" si="0"/>
        <v>0.77</v>
      </c>
      <c r="E18" s="4">
        <v>89</v>
      </c>
      <c r="F18" s="8">
        <f t="shared" si="1"/>
        <v>0.89</v>
      </c>
      <c r="G18" s="4" t="str">
        <f t="shared" si="2"/>
        <v>I</v>
      </c>
      <c r="H18" s="4">
        <f t="shared" si="3"/>
        <v>12</v>
      </c>
      <c r="I18" s="5">
        <f t="shared" si="4"/>
        <v>0.15584415584415584</v>
      </c>
    </row>
    <row r="19" spans="1:9" ht="12.75">
      <c r="A19" s="4">
        <v>18</v>
      </c>
      <c r="B19" s="4" t="s">
        <v>16</v>
      </c>
      <c r="C19" s="4">
        <v>90</v>
      </c>
      <c r="D19" s="8">
        <f t="shared" si="0"/>
        <v>0.9</v>
      </c>
      <c r="E19" s="4">
        <v>99</v>
      </c>
      <c r="F19" s="8">
        <f t="shared" si="1"/>
        <v>0.99</v>
      </c>
      <c r="G19" s="4" t="str">
        <f t="shared" si="2"/>
        <v>I</v>
      </c>
      <c r="H19" s="4">
        <f t="shared" si="3"/>
        <v>9</v>
      </c>
      <c r="I19" s="5">
        <f t="shared" si="4"/>
        <v>0.1</v>
      </c>
    </row>
    <row r="20" spans="1:9" ht="12.75">
      <c r="A20" s="4">
        <v>19</v>
      </c>
      <c r="B20" s="4" t="s">
        <v>16</v>
      </c>
      <c r="C20" s="4">
        <v>78</v>
      </c>
      <c r="D20" s="8">
        <f t="shared" si="0"/>
        <v>0.78</v>
      </c>
      <c r="E20" s="4">
        <v>99</v>
      </c>
      <c r="F20" s="8">
        <f t="shared" si="1"/>
        <v>0.99</v>
      </c>
      <c r="G20" s="4" t="str">
        <f t="shared" si="2"/>
        <v>I</v>
      </c>
      <c r="H20" s="4">
        <f t="shared" si="3"/>
        <v>21</v>
      </c>
      <c r="I20" s="5">
        <f t="shared" si="4"/>
        <v>0.2692307692307692</v>
      </c>
    </row>
    <row r="21" spans="1:9" ht="12.75">
      <c r="A21" s="4">
        <v>20</v>
      </c>
      <c r="B21" s="4" t="s">
        <v>18</v>
      </c>
      <c r="C21" s="4">
        <v>78</v>
      </c>
      <c r="D21" s="8">
        <f t="shared" si="0"/>
        <v>0.78</v>
      </c>
      <c r="E21" s="4">
        <v>81</v>
      </c>
      <c r="F21" s="8">
        <f t="shared" si="1"/>
        <v>0.81</v>
      </c>
      <c r="G21" s="4" t="str">
        <f t="shared" si="2"/>
        <v>I</v>
      </c>
      <c r="H21" s="4">
        <f t="shared" si="3"/>
        <v>3</v>
      </c>
      <c r="I21" s="5">
        <f t="shared" si="4"/>
        <v>0.038461538461538464</v>
      </c>
    </row>
    <row r="22" spans="1:9" ht="12.75">
      <c r="A22" s="4">
        <v>21</v>
      </c>
      <c r="B22" s="4" t="s">
        <v>16</v>
      </c>
      <c r="C22" s="4">
        <v>34</v>
      </c>
      <c r="D22" s="8">
        <f t="shared" si="0"/>
        <v>0.34</v>
      </c>
      <c r="E22" s="4">
        <v>78</v>
      </c>
      <c r="F22" s="8">
        <f t="shared" si="1"/>
        <v>0.78</v>
      </c>
      <c r="G22" s="4" t="str">
        <f t="shared" si="2"/>
        <v>I</v>
      </c>
      <c r="H22" s="4">
        <f t="shared" si="3"/>
        <v>44</v>
      </c>
      <c r="I22" s="5">
        <f t="shared" si="4"/>
        <v>1.2941176470588236</v>
      </c>
    </row>
    <row r="23" spans="2:9" ht="12.75">
      <c r="B23" s="4"/>
      <c r="C23" s="6">
        <f>AVERAGE(C2:C22)</f>
        <v>71.14285714285714</v>
      </c>
      <c r="D23" s="8">
        <f t="shared" si="0"/>
        <v>0.7114285714285714</v>
      </c>
      <c r="E23" s="6">
        <f>AVERAGE(E2:E22)</f>
        <v>86.66666666666667</v>
      </c>
      <c r="F23" s="8">
        <f t="shared" si="1"/>
        <v>0.8666666666666667</v>
      </c>
      <c r="G23" s="4" t="str">
        <f t="shared" si="2"/>
        <v>I</v>
      </c>
      <c r="H23" s="4">
        <f t="shared" si="3"/>
        <v>15.523809523809533</v>
      </c>
      <c r="I23" s="5">
        <f t="shared" si="4"/>
        <v>0.21820615796519424</v>
      </c>
    </row>
    <row r="24" spans="2:6" ht="12.75">
      <c r="B24" s="4"/>
      <c r="C24" s="4"/>
      <c r="D24" s="4"/>
      <c r="E24" s="4"/>
      <c r="F24" s="4"/>
    </row>
    <row r="25" spans="2:6" ht="12.75">
      <c r="B25" s="4"/>
      <c r="C25" s="4"/>
      <c r="D25" s="4"/>
      <c r="E25" s="4"/>
      <c r="F25" s="4"/>
    </row>
    <row r="26" spans="1:6" ht="12.75">
      <c r="A26" s="7"/>
      <c r="B26" s="9"/>
      <c r="C26" s="9"/>
      <c r="D26" s="9"/>
      <c r="E26" s="4"/>
      <c r="F26" s="4"/>
    </row>
    <row r="27" spans="1:6" ht="12.75">
      <c r="A27" s="9"/>
      <c r="B27" s="9"/>
      <c r="C27" s="9"/>
      <c r="D27" s="9"/>
      <c r="E27" s="4"/>
      <c r="F27" s="4"/>
    </row>
    <row r="28" spans="1:6" ht="12.75">
      <c r="A28" s="9"/>
      <c r="B28" s="9"/>
      <c r="C28" s="9"/>
      <c r="D28" s="9"/>
      <c r="E28" s="4"/>
      <c r="F28" s="4"/>
    </row>
    <row r="29" spans="1:6" ht="12.75">
      <c r="A29" s="9"/>
      <c r="B29" s="9"/>
      <c r="C29" s="9"/>
      <c r="D29" s="9"/>
      <c r="E29" s="4"/>
      <c r="F29" s="4"/>
    </row>
    <row r="30" spans="1:6" ht="12.75">
      <c r="A30" s="9"/>
      <c r="B30" s="9"/>
      <c r="C30" s="9"/>
      <c r="D30" s="9"/>
      <c r="E30" s="4"/>
      <c r="F30" s="4"/>
    </row>
    <row r="31" spans="1:6" ht="12.75">
      <c r="A31" s="9"/>
      <c r="B31" s="9"/>
      <c r="C31" s="9"/>
      <c r="D31" s="9"/>
      <c r="E31" s="4"/>
      <c r="F31" s="4"/>
    </row>
    <row r="32" spans="1:6" ht="12.75">
      <c r="A32" s="9"/>
      <c r="B32" s="9"/>
      <c r="C32" s="9"/>
      <c r="D32" s="9"/>
      <c r="E32" s="4"/>
      <c r="F32" s="4"/>
    </row>
    <row r="33" spans="1:9" ht="12.75">
      <c r="A33" s="9"/>
      <c r="B33" s="9"/>
      <c r="C33" s="9"/>
      <c r="D33" s="9"/>
      <c r="I33" t="s">
        <v>20</v>
      </c>
    </row>
  </sheetData>
  <sheetProtection/>
  <printOptions gridLines="1"/>
  <pageMargins left="0.75" right="0.75" top="1" bottom="1" header="0.5" footer="0.5"/>
  <pageSetup horizontalDpi="600" verticalDpi="600" orientation="landscape" pageOrder="overThenDown" r:id="rId2"/>
  <headerFooter alignWithMargins="0">
    <oddHeader>&amp;L&amp;"Arial,Bold"&amp;14&amp;UAnalysis of Student Learning -- Overall Pre- Post- Assessment Results&amp;R&amp;"Arial,Bold"&amp;12&amp;UExample of Full Class Information</oddHeader>
    <oddFooter>&amp;L&amp;9Do NOT use Students' real names. Include a Coding System for Students' Names&amp;R&amp;9Keep column headings as is and delete the data to customize for another class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3" customWidth="1"/>
    <col min="2" max="2" width="9.140625" style="24" customWidth="1"/>
    <col min="3" max="3" width="9.140625" style="36" customWidth="1"/>
    <col min="4" max="4" width="9.8515625" style="24" customWidth="1"/>
    <col min="5" max="5" width="9.140625" style="36" customWidth="1"/>
    <col min="6" max="6" width="9.8515625" style="24" customWidth="1"/>
    <col min="7" max="7" width="9.140625" style="36" customWidth="1"/>
    <col min="8" max="8" width="9.57421875" style="24" customWidth="1"/>
    <col min="9" max="9" width="9.140625" style="36" customWidth="1"/>
    <col min="10" max="10" width="9.7109375" style="24" customWidth="1"/>
    <col min="11" max="11" width="9.140625" style="36" customWidth="1"/>
    <col min="12" max="12" width="10.00390625" style="24" customWidth="1"/>
    <col min="13" max="13" width="9.140625" style="36" customWidth="1"/>
    <col min="14" max="14" width="9.57421875" style="24" customWidth="1"/>
    <col min="15" max="15" width="9.140625" style="24" customWidth="1"/>
    <col min="16" max="16" width="9.140625" style="36" customWidth="1"/>
    <col min="17" max="17" width="9.421875" style="24" customWidth="1"/>
    <col min="18" max="18" width="9.140625" style="36" customWidth="1"/>
    <col min="19" max="19" width="9.57421875" style="24" customWidth="1"/>
    <col min="20" max="20" width="9.140625" style="36" customWidth="1"/>
    <col min="21" max="21" width="9.421875" style="24" customWidth="1"/>
    <col min="22" max="22" width="9.140625" style="36" customWidth="1"/>
    <col min="23" max="23" width="9.421875" style="38" customWidth="1"/>
    <col min="24" max="16384" width="9.140625" style="22" customWidth="1"/>
  </cols>
  <sheetData>
    <row r="1" spans="1:23" ht="38.25" customHeight="1">
      <c r="A1" s="17"/>
      <c r="B1" s="18"/>
      <c r="C1" s="19" t="s">
        <v>0</v>
      </c>
      <c r="D1" s="20" t="s">
        <v>53</v>
      </c>
      <c r="E1" s="19" t="s">
        <v>21</v>
      </c>
      <c r="F1" s="20" t="s">
        <v>30</v>
      </c>
      <c r="G1" s="19" t="s">
        <v>3</v>
      </c>
      <c r="H1" s="20" t="s">
        <v>32</v>
      </c>
      <c r="I1" s="19" t="s">
        <v>22</v>
      </c>
      <c r="J1" s="20" t="s">
        <v>30</v>
      </c>
      <c r="K1" s="19" t="s">
        <v>4</v>
      </c>
      <c r="L1" s="20" t="s">
        <v>32</v>
      </c>
      <c r="M1" s="19" t="s">
        <v>23</v>
      </c>
      <c r="N1" s="20" t="s">
        <v>30</v>
      </c>
      <c r="O1" s="18"/>
      <c r="P1" s="19" t="s">
        <v>6</v>
      </c>
      <c r="Q1" s="20" t="s">
        <v>32</v>
      </c>
      <c r="R1" s="19" t="s">
        <v>24</v>
      </c>
      <c r="S1" s="20" t="s">
        <v>30</v>
      </c>
      <c r="T1" s="19" t="s">
        <v>5</v>
      </c>
      <c r="U1" s="20" t="s">
        <v>32</v>
      </c>
      <c r="V1" s="19" t="s">
        <v>25</v>
      </c>
      <c r="W1" s="21" t="s">
        <v>30</v>
      </c>
    </row>
    <row r="2" spans="3:23" ht="29.25" customHeight="1">
      <c r="C2" s="25" t="s">
        <v>1</v>
      </c>
      <c r="D2" s="26" t="s">
        <v>29</v>
      </c>
      <c r="E2" s="25" t="s">
        <v>1</v>
      </c>
      <c r="F2" s="26" t="s">
        <v>31</v>
      </c>
      <c r="G2" s="25" t="s">
        <v>1</v>
      </c>
      <c r="H2" s="26" t="s">
        <v>31</v>
      </c>
      <c r="I2" s="25" t="s">
        <v>1</v>
      </c>
      <c r="J2" s="26" t="s">
        <v>31</v>
      </c>
      <c r="K2" s="25" t="s">
        <v>1</v>
      </c>
      <c r="L2" s="26" t="s">
        <v>31</v>
      </c>
      <c r="M2" s="25" t="s">
        <v>1</v>
      </c>
      <c r="N2" s="26" t="s">
        <v>31</v>
      </c>
      <c r="P2" s="25" t="s">
        <v>1</v>
      </c>
      <c r="Q2" s="26" t="s">
        <v>31</v>
      </c>
      <c r="R2" s="25" t="s">
        <v>1</v>
      </c>
      <c r="S2" s="26" t="s">
        <v>31</v>
      </c>
      <c r="T2" s="25" t="s">
        <v>1</v>
      </c>
      <c r="U2" s="26" t="s">
        <v>31</v>
      </c>
      <c r="V2" s="25" t="s">
        <v>1</v>
      </c>
      <c r="W2" s="27" t="s">
        <v>31</v>
      </c>
    </row>
    <row r="3" spans="1:23" ht="88.5" customHeight="1">
      <c r="A3" s="28" t="s">
        <v>54</v>
      </c>
      <c r="B3" s="29" t="s">
        <v>8</v>
      </c>
      <c r="C3" s="30" t="s">
        <v>2</v>
      </c>
      <c r="D3" s="31"/>
      <c r="E3" s="30" t="s">
        <v>28</v>
      </c>
      <c r="F3" s="31"/>
      <c r="G3" s="30" t="s">
        <v>2</v>
      </c>
      <c r="H3" s="31"/>
      <c r="I3" s="30" t="s">
        <v>28</v>
      </c>
      <c r="J3" s="31"/>
      <c r="K3" s="30" t="s">
        <v>2</v>
      </c>
      <c r="L3" s="31"/>
      <c r="M3" s="30" t="s">
        <v>28</v>
      </c>
      <c r="N3" s="31"/>
      <c r="O3" s="32" t="s">
        <v>54</v>
      </c>
      <c r="P3" s="30" t="s">
        <v>2</v>
      </c>
      <c r="Q3" s="31"/>
      <c r="R3" s="30" t="s">
        <v>28</v>
      </c>
      <c r="S3" s="31"/>
      <c r="T3" s="30" t="s">
        <v>2</v>
      </c>
      <c r="U3" s="31"/>
      <c r="V3" s="30" t="s">
        <v>28</v>
      </c>
      <c r="W3" s="33"/>
    </row>
    <row r="4" spans="1:15" ht="26.25">
      <c r="A4" s="34">
        <v>1</v>
      </c>
      <c r="B4" s="35" t="s">
        <v>14</v>
      </c>
      <c r="D4" s="37"/>
      <c r="O4" s="35">
        <v>1</v>
      </c>
    </row>
    <row r="5" spans="1:15" ht="12.75">
      <c r="A5" s="34">
        <v>2</v>
      </c>
      <c r="B5" s="35" t="s">
        <v>16</v>
      </c>
      <c r="O5" s="35">
        <v>2</v>
      </c>
    </row>
    <row r="6" spans="1:15" ht="12.75">
      <c r="A6" s="34">
        <v>3</v>
      </c>
      <c r="B6" s="35" t="s">
        <v>16</v>
      </c>
      <c r="O6" s="35">
        <v>3</v>
      </c>
    </row>
    <row r="7" spans="1:15" ht="12.75">
      <c r="A7" s="34">
        <v>4</v>
      </c>
      <c r="B7" s="35" t="s">
        <v>15</v>
      </c>
      <c r="O7" s="35">
        <v>4</v>
      </c>
    </row>
    <row r="8" spans="1:15" ht="12.75">
      <c r="A8" s="34">
        <v>5</v>
      </c>
      <c r="B8" s="35" t="s">
        <v>18</v>
      </c>
      <c r="O8" s="35">
        <v>5</v>
      </c>
    </row>
    <row r="9" spans="1:15" ht="12.75">
      <c r="A9" s="34">
        <v>6</v>
      </c>
      <c r="B9" s="35" t="s">
        <v>16</v>
      </c>
      <c r="O9" s="35">
        <v>6</v>
      </c>
    </row>
    <row r="10" spans="1:15" ht="12.75">
      <c r="A10" s="34">
        <v>7</v>
      </c>
      <c r="B10" s="35" t="s">
        <v>14</v>
      </c>
      <c r="O10" s="35">
        <v>7</v>
      </c>
    </row>
    <row r="11" spans="1:15" ht="12.75">
      <c r="A11" s="34">
        <v>8</v>
      </c>
      <c r="B11" s="35" t="s">
        <v>16</v>
      </c>
      <c r="O11" s="35">
        <v>8</v>
      </c>
    </row>
    <row r="12" spans="1:15" ht="12.75">
      <c r="A12" s="34">
        <v>9</v>
      </c>
      <c r="B12" s="35" t="s">
        <v>16</v>
      </c>
      <c r="O12" s="35">
        <v>9</v>
      </c>
    </row>
    <row r="13" spans="1:15" ht="12.75">
      <c r="A13" s="34">
        <v>10</v>
      </c>
      <c r="B13" s="35" t="s">
        <v>16</v>
      </c>
      <c r="O13" s="35">
        <v>10</v>
      </c>
    </row>
    <row r="14" spans="1:15" ht="12.75">
      <c r="A14" s="34">
        <v>11</v>
      </c>
      <c r="B14" s="35" t="s">
        <v>16</v>
      </c>
      <c r="O14" s="35">
        <v>11</v>
      </c>
    </row>
    <row r="15" spans="1:15" ht="12.75">
      <c r="A15" s="34">
        <v>12</v>
      </c>
      <c r="B15" s="35" t="s">
        <v>17</v>
      </c>
      <c r="O15" s="35">
        <v>12</v>
      </c>
    </row>
    <row r="16" spans="1:15" ht="12.75">
      <c r="A16" s="34">
        <v>13</v>
      </c>
      <c r="B16" s="35" t="s">
        <v>18</v>
      </c>
      <c r="O16" s="35">
        <v>13</v>
      </c>
    </row>
    <row r="17" spans="1:15" ht="12.75">
      <c r="A17" s="34">
        <v>14</v>
      </c>
      <c r="B17" s="35" t="s">
        <v>17</v>
      </c>
      <c r="O17" s="35">
        <v>14</v>
      </c>
    </row>
    <row r="18" spans="1:15" ht="12.75">
      <c r="A18" s="34">
        <v>15</v>
      </c>
      <c r="B18" s="35" t="s">
        <v>16</v>
      </c>
      <c r="O18" s="35">
        <v>15</v>
      </c>
    </row>
    <row r="19" spans="1:15" ht="12.75">
      <c r="A19" s="34">
        <v>16</v>
      </c>
      <c r="B19" s="35" t="s">
        <v>19</v>
      </c>
      <c r="O19" s="35">
        <v>16</v>
      </c>
    </row>
    <row r="20" spans="1:15" ht="12.75">
      <c r="A20" s="34">
        <v>17</v>
      </c>
      <c r="B20" s="35" t="s">
        <v>17</v>
      </c>
      <c r="O20" s="35">
        <v>17</v>
      </c>
    </row>
    <row r="21" spans="1:15" ht="12.75">
      <c r="A21" s="34">
        <v>18</v>
      </c>
      <c r="B21" s="35" t="s">
        <v>16</v>
      </c>
      <c r="O21" s="35">
        <v>18</v>
      </c>
    </row>
    <row r="22" spans="1:15" ht="12.75">
      <c r="A22" s="34">
        <v>19</v>
      </c>
      <c r="B22" s="35" t="s">
        <v>16</v>
      </c>
      <c r="O22" s="35">
        <v>19</v>
      </c>
    </row>
    <row r="23" spans="1:15" ht="12.75">
      <c r="A23" s="34">
        <v>20</v>
      </c>
      <c r="B23" s="35" t="s">
        <v>18</v>
      </c>
      <c r="O23" s="35">
        <v>20</v>
      </c>
    </row>
    <row r="24" spans="1:15" ht="12.75">
      <c r="A24" s="34">
        <v>21</v>
      </c>
      <c r="B24" s="35" t="s">
        <v>16</v>
      </c>
      <c r="O24" s="35">
        <v>21</v>
      </c>
    </row>
  </sheetData>
  <sheetProtection/>
  <printOptions gridLines="1"/>
  <pageMargins left="0.25" right="0.25" top="1.5" bottom="1" header="0.5" footer="0.5"/>
  <pageSetup horizontalDpi="600" verticalDpi="600" orientation="landscape" pageOrder="overThenDown" r:id="rId1"/>
  <headerFooter alignWithMargins="0">
    <oddHeader>&amp;L&amp;"Arial,Bold"&amp;14&amp;UAnalysis of Student Learning -- Delineated by Objectives&amp;R&amp;"Arial,Bold"&amp;12&amp;UExample of Full Class Information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B15" sqref="B15"/>
    </sheetView>
  </sheetViews>
  <sheetFormatPr defaultColWidth="9.140625" defaultRowHeight="12.75"/>
  <sheetData>
    <row r="1" spans="1:17" ht="16.5" thickBot="1">
      <c r="A1" s="41" t="s">
        <v>37</v>
      </c>
      <c r="B1" s="39" t="s">
        <v>38</v>
      </c>
      <c r="C1" s="44"/>
      <c r="D1" s="44"/>
      <c r="E1" s="44"/>
      <c r="F1" s="44"/>
      <c r="G1" s="40"/>
      <c r="H1" s="39" t="s">
        <v>39</v>
      </c>
      <c r="I1" s="44"/>
      <c r="J1" s="44"/>
      <c r="K1" s="44"/>
      <c r="L1" s="44"/>
      <c r="M1" s="40"/>
      <c r="N1" s="39" t="s">
        <v>40</v>
      </c>
      <c r="O1" s="44"/>
      <c r="P1" s="44"/>
      <c r="Q1" s="40"/>
    </row>
    <row r="2" spans="1:17" ht="16.5" thickBot="1">
      <c r="A2" s="42"/>
      <c r="B2" s="39" t="s">
        <v>41</v>
      </c>
      <c r="C2" s="40"/>
      <c r="D2" s="39" t="s">
        <v>41</v>
      </c>
      <c r="E2" s="40"/>
      <c r="F2" s="39" t="s">
        <v>41</v>
      </c>
      <c r="G2" s="40"/>
      <c r="H2" s="39" t="s">
        <v>41</v>
      </c>
      <c r="I2" s="40"/>
      <c r="J2" s="39" t="s">
        <v>41</v>
      </c>
      <c r="K2" s="40"/>
      <c r="L2" s="39" t="s">
        <v>41</v>
      </c>
      <c r="M2" s="40"/>
      <c r="N2" s="39" t="s">
        <v>41</v>
      </c>
      <c r="O2" s="40"/>
      <c r="P2" s="39" t="s">
        <v>41</v>
      </c>
      <c r="Q2" s="40"/>
    </row>
    <row r="3" spans="1:17" ht="13.5" thickBot="1">
      <c r="A3" s="43"/>
      <c r="B3" s="11" t="s">
        <v>42</v>
      </c>
      <c r="C3" s="12" t="s">
        <v>43</v>
      </c>
      <c r="D3" s="11" t="s">
        <v>42</v>
      </c>
      <c r="E3" s="12" t="s">
        <v>43</v>
      </c>
      <c r="F3" s="11" t="s">
        <v>42</v>
      </c>
      <c r="G3" s="12" t="s">
        <v>43</v>
      </c>
      <c r="H3" s="11" t="s">
        <v>42</v>
      </c>
      <c r="I3" s="12" t="s">
        <v>43</v>
      </c>
      <c r="J3" s="11" t="s">
        <v>42</v>
      </c>
      <c r="K3" s="12" t="s">
        <v>43</v>
      </c>
      <c r="L3" s="11" t="s">
        <v>42</v>
      </c>
      <c r="M3" s="12" t="s">
        <v>43</v>
      </c>
      <c r="N3" s="11" t="s">
        <v>42</v>
      </c>
      <c r="O3" s="12" t="s">
        <v>43</v>
      </c>
      <c r="P3" s="11" t="s">
        <v>42</v>
      </c>
      <c r="Q3" s="12" t="s">
        <v>43</v>
      </c>
    </row>
    <row r="4" spans="1:17" ht="16.5" thickBot="1">
      <c r="A4" s="13" t="s">
        <v>14</v>
      </c>
      <c r="B4" s="14"/>
      <c r="C4" s="15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</row>
    <row r="5" spans="1:17" ht="16.5" thickBot="1">
      <c r="A5" s="13" t="s">
        <v>44</v>
      </c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14"/>
      <c r="O5" s="15"/>
      <c r="P5" s="14"/>
      <c r="Q5" s="15"/>
    </row>
    <row r="6" spans="1:17" ht="16.5" thickBot="1">
      <c r="A6" s="13" t="s">
        <v>45</v>
      </c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5"/>
      <c r="N6" s="14"/>
      <c r="O6" s="15"/>
      <c r="P6" s="14"/>
      <c r="Q6" s="15"/>
    </row>
    <row r="7" spans="1:17" ht="16.5" thickBot="1">
      <c r="A7" s="13" t="s">
        <v>47</v>
      </c>
      <c r="B7" s="14"/>
      <c r="C7" s="15"/>
      <c r="D7" s="14"/>
      <c r="E7" s="15"/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</row>
    <row r="8" spans="1:17" ht="16.5" thickBot="1">
      <c r="A8" s="13" t="s">
        <v>48</v>
      </c>
      <c r="B8" s="14"/>
      <c r="C8" s="15"/>
      <c r="D8" s="14"/>
      <c r="E8" s="15"/>
      <c r="F8" s="14"/>
      <c r="G8" s="15"/>
      <c r="H8" s="14"/>
      <c r="I8" s="15"/>
      <c r="J8" s="14"/>
      <c r="K8" s="15"/>
      <c r="L8" s="14"/>
      <c r="M8" s="15"/>
      <c r="N8" s="14"/>
      <c r="O8" s="15"/>
      <c r="P8" s="14"/>
      <c r="Q8" s="15"/>
    </row>
    <row r="9" spans="1:17" ht="16.5" thickBot="1">
      <c r="A9" s="13" t="s">
        <v>49</v>
      </c>
      <c r="B9" s="14"/>
      <c r="C9" s="15"/>
      <c r="D9" s="14"/>
      <c r="E9" s="15"/>
      <c r="F9" s="14"/>
      <c r="G9" s="15"/>
      <c r="H9" s="14"/>
      <c r="I9" s="15"/>
      <c r="J9" s="14"/>
      <c r="K9" s="15"/>
      <c r="L9" s="14"/>
      <c r="M9" s="15"/>
      <c r="N9" s="14"/>
      <c r="O9" s="15"/>
      <c r="P9" s="14"/>
      <c r="Q9" s="15"/>
    </row>
    <row r="10" spans="1:17" ht="16.5" thickBot="1">
      <c r="A10" s="13" t="s">
        <v>50</v>
      </c>
      <c r="B10" s="14"/>
      <c r="C10" s="15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14"/>
      <c r="O10" s="15"/>
      <c r="P10" s="14"/>
      <c r="Q10" s="15"/>
    </row>
    <row r="11" spans="1:17" ht="16.5" thickBot="1">
      <c r="A11" s="13" t="s">
        <v>18</v>
      </c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4"/>
      <c r="Q11" s="15"/>
    </row>
    <row r="12" spans="1:17" ht="16.5" thickBot="1">
      <c r="A12" s="13" t="s">
        <v>51</v>
      </c>
      <c r="B12" s="14"/>
      <c r="C12" s="15"/>
      <c r="D12" s="14"/>
      <c r="E12" s="15"/>
      <c r="F12" s="14"/>
      <c r="G12" s="15"/>
      <c r="H12" s="14"/>
      <c r="I12" s="15"/>
      <c r="J12" s="14"/>
      <c r="K12" s="15"/>
      <c r="L12" s="14"/>
      <c r="M12" s="15"/>
      <c r="N12" s="14"/>
      <c r="O12" s="15"/>
      <c r="P12" s="14"/>
      <c r="Q12" s="15"/>
    </row>
    <row r="13" spans="1:17" ht="16.5" thickBot="1">
      <c r="A13" s="13" t="s">
        <v>52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</row>
    <row r="14" spans="1:17" ht="16.5" thickBot="1">
      <c r="A14" s="16" t="s">
        <v>46</v>
      </c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  <c r="N14" s="14"/>
      <c r="O14" s="15"/>
      <c r="P14" s="14"/>
      <c r="Q14" s="15"/>
    </row>
  </sheetData>
  <sheetProtection/>
  <mergeCells count="12">
    <mergeCell ref="F2:G2"/>
    <mergeCell ref="H2:I2"/>
    <mergeCell ref="J2:K2"/>
    <mergeCell ref="L2:M2"/>
    <mergeCell ref="N2:O2"/>
    <mergeCell ref="P2:Q2"/>
    <mergeCell ref="A1:A3"/>
    <mergeCell ref="B1:G1"/>
    <mergeCell ref="H1:M1"/>
    <mergeCell ref="N1:Q1"/>
    <mergeCell ref="B2:C2"/>
    <mergeCell ref="D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 PC</dc:creator>
  <cp:keywords/>
  <dc:description/>
  <cp:lastModifiedBy>Allison Andrews</cp:lastModifiedBy>
  <cp:lastPrinted>2009-01-15T16:54:47Z</cp:lastPrinted>
  <dcterms:created xsi:type="dcterms:W3CDTF">2006-09-24T17:56:19Z</dcterms:created>
  <dcterms:modified xsi:type="dcterms:W3CDTF">2009-09-01T13:44:35Z</dcterms:modified>
  <cp:category/>
  <cp:version/>
  <cp:contentType/>
  <cp:contentStatus/>
</cp:coreProperties>
</file>